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scritorio\"/>
    </mc:Choice>
  </mc:AlternateContent>
  <xr:revisionPtr revIDLastSave="0" documentId="13_ncr:1_{11644ECE-542E-4932-889C-738B0F1614B9}" xr6:coauthVersionLast="36" xr6:coauthVersionMax="46" xr10:uidLastSave="{00000000-0000-0000-0000-000000000000}"/>
  <bookViews>
    <workbookView xWindow="0" yWindow="0" windowWidth="20400" windowHeight="7545" xr2:uid="{E165EB4F-6229-49C9-8C11-99BBC1D5E1B9}"/>
  </bookViews>
  <sheets>
    <sheet name="Análisis financi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  <c r="E43" i="1"/>
  <c r="E51" i="1" l="1"/>
  <c r="E47" i="1"/>
  <c r="E21" i="1"/>
  <c r="G54" i="1" s="1"/>
  <c r="E5" i="1"/>
  <c r="F20" i="1" s="1"/>
  <c r="B51" i="1"/>
  <c r="B47" i="1"/>
  <c r="B21" i="1"/>
  <c r="B5" i="1"/>
  <c r="B8" i="1" s="1"/>
  <c r="C47" i="1" l="1"/>
  <c r="C4" i="1"/>
  <c r="C10" i="1"/>
  <c r="C16" i="1"/>
  <c r="C12" i="1"/>
  <c r="D51" i="1"/>
  <c r="C2" i="1"/>
  <c r="C20" i="1"/>
  <c r="C54" i="1"/>
  <c r="C5" i="1"/>
  <c r="C13" i="1"/>
  <c r="D45" i="1"/>
  <c r="D54" i="1"/>
  <c r="C7" i="1"/>
  <c r="C14" i="1"/>
  <c r="C45" i="1"/>
  <c r="D46" i="1"/>
  <c r="C8" i="1"/>
  <c r="C15" i="1"/>
  <c r="C46" i="1"/>
  <c r="D47" i="1"/>
  <c r="D48" i="1"/>
  <c r="C17" i="1"/>
  <c r="C49" i="1"/>
  <c r="D49" i="1"/>
  <c r="D50" i="1"/>
  <c r="C18" i="1"/>
  <c r="C50" i="1"/>
  <c r="C3" i="1"/>
  <c r="C11" i="1"/>
  <c r="C19" i="1"/>
  <c r="C51" i="1"/>
  <c r="G3" i="1"/>
  <c r="G4" i="1"/>
  <c r="G19" i="1"/>
  <c r="G11" i="1"/>
  <c r="G20" i="1"/>
  <c r="G47" i="1"/>
  <c r="G12" i="1"/>
  <c r="G48" i="1"/>
  <c r="G15" i="1"/>
  <c r="G51" i="1"/>
  <c r="G16" i="1"/>
  <c r="G21" i="1"/>
  <c r="F5" i="1"/>
  <c r="F16" i="1"/>
  <c r="G2" i="1"/>
  <c r="F7" i="1"/>
  <c r="F13" i="1"/>
  <c r="F17" i="1"/>
  <c r="F45" i="1"/>
  <c r="F49" i="1"/>
  <c r="F3" i="1"/>
  <c r="G7" i="1"/>
  <c r="G13" i="1"/>
  <c r="G17" i="1"/>
  <c r="G45" i="1"/>
  <c r="G49" i="1"/>
  <c r="E8" i="1"/>
  <c r="F14" i="1"/>
  <c r="F46" i="1"/>
  <c r="F50" i="1"/>
  <c r="F54" i="1"/>
  <c r="F12" i="1"/>
  <c r="F2" i="1"/>
  <c r="G5" i="1"/>
  <c r="F10" i="1"/>
  <c r="F18" i="1"/>
  <c r="F4" i="1"/>
  <c r="G10" i="1"/>
  <c r="G14" i="1"/>
  <c r="G18" i="1"/>
  <c r="F21" i="1"/>
  <c r="G46" i="1"/>
  <c r="G50" i="1"/>
  <c r="F11" i="1"/>
  <c r="F15" i="1"/>
  <c r="F19" i="1"/>
  <c r="F47" i="1"/>
  <c r="F51" i="1"/>
  <c r="D21" i="1"/>
  <c r="D14" i="1"/>
  <c r="D16" i="1"/>
  <c r="D3" i="1"/>
  <c r="D7" i="1"/>
  <c r="D17" i="1"/>
  <c r="D11" i="1"/>
  <c r="D19" i="1"/>
  <c r="D2" i="1"/>
  <c r="D10" i="1"/>
  <c r="C21" i="1"/>
  <c r="D5" i="1"/>
  <c r="D12" i="1"/>
  <c r="D20" i="1"/>
  <c r="D4" i="1"/>
  <c r="D15" i="1"/>
  <c r="B53" i="1"/>
  <c r="B55" i="1" s="1"/>
  <c r="D18" i="1"/>
  <c r="D8" i="1"/>
  <c r="D13" i="1"/>
  <c r="G8" i="1" l="1"/>
  <c r="F8" i="1"/>
  <c r="C43" i="1"/>
  <c r="D53" i="1"/>
  <c r="D43" i="1"/>
  <c r="C53" i="1" l="1"/>
  <c r="D55" i="1"/>
  <c r="F43" i="1" l="1"/>
  <c r="G43" i="1"/>
  <c r="E53" i="1"/>
  <c r="E55" i="1" s="1"/>
  <c r="C55" i="1"/>
  <c r="G53" i="1" l="1"/>
  <c r="F53" i="1"/>
  <c r="G55" i="1" l="1"/>
  <c r="F55" i="1"/>
</calcChain>
</file>

<file path=xl/sharedStrings.xml><?xml version="1.0" encoding="utf-8"?>
<sst xmlns="http://schemas.openxmlformats.org/spreadsheetml/2006/main" count="35" uniqueCount="33">
  <si>
    <t>Margen bruto</t>
  </si>
  <si>
    <t>Análisis financiero</t>
  </si>
  <si>
    <t>Ingresos por ventas</t>
  </si>
  <si>
    <t>Variación de existencias de productos terminados y en curso de fabricación</t>
  </si>
  <si>
    <t>Trabajos realizados por la empresa para su activo</t>
  </si>
  <si>
    <t>Ingresos de explotación</t>
  </si>
  <si>
    <t>Gastos de personal</t>
  </si>
  <si>
    <t>Coste de las instalaciones</t>
  </si>
  <si>
    <t>Gasto en publicidad</t>
  </si>
  <si>
    <t>Coste de viajes</t>
  </si>
  <si>
    <t>Tributos</t>
  </si>
  <si>
    <t>Seguros</t>
  </si>
  <si>
    <t>Otros gastos</t>
  </si>
  <si>
    <t>Costes vehículos de motor</t>
  </si>
  <si>
    <t>Costes de entrega de mercancías</t>
  </si>
  <si>
    <t>Amortización</t>
  </si>
  <si>
    <t>Reparación y mantenimiento</t>
  </si>
  <si>
    <t>Total</t>
  </si>
  <si>
    <t>EBIT (resultado de explotación)</t>
  </si>
  <si>
    <t>Beneficios antes de impuestos</t>
  </si>
  <si>
    <t xml:space="preserve">Impuestos </t>
  </si>
  <si>
    <t>Resultado del ejercicio</t>
  </si>
  <si>
    <t>% de los beneficios totales</t>
  </si>
  <si>
    <t>% de los costes totales</t>
  </si>
  <si>
    <t>Enero 2021</t>
  </si>
  <si>
    <t>Enero 2020</t>
  </si>
  <si>
    <t>Coste de materiales y bienes</t>
  </si>
  <si>
    <t>Otros ingresos financieros</t>
  </si>
  <si>
    <t>Otros gastos financieros</t>
  </si>
  <si>
    <t>Ingresos por intereses</t>
  </si>
  <si>
    <t>Gastos por intereses</t>
  </si>
  <si>
    <t>Total de gastos financieros</t>
  </si>
  <si>
    <t>Total de ingresos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</si>
</sst>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003D8F"/>
        <bgColor indexed="64"/>
      </patternFill>
    </fill>
    <fill>
      <patternFill patternType="solid">
        <fgColor rgb="FF11C7E6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17" fontId="1" fillId="2" borderId="0" xfId="0" applyNumberFormat="1" applyFont="1" applyFill="1"/>
    <xf numFmtId="0" fontId="1" fillId="2" borderId="0" xfId="0" applyFont="1" applyFill="1"/>
    <xf numFmtId="0" fontId="1" fillId="2" borderId="1" xfId="0" applyFont="1" applyFill="1" applyBorder="1"/>
    <xf numFmtId="0" fontId="0" fillId="3" borderId="0" xfId="0" applyFill="1"/>
    <xf numFmtId="0" fontId="0" fillId="3" borderId="1" xfId="0" applyFill="1" applyBorder="1"/>
    <xf numFmtId="0" fontId="1" fillId="2" borderId="0" xfId="0" applyFont="1" applyFill="1" applyAlignment="1">
      <alignment horizontal="right"/>
    </xf>
    <xf numFmtId="164" fontId="0" fillId="3" borderId="0" xfId="0" applyNumberFormat="1" applyFill="1"/>
    <xf numFmtId="164" fontId="2" fillId="3" borderId="0" xfId="0" applyNumberFormat="1" applyFont="1" applyFill="1"/>
    <xf numFmtId="10" fontId="0" fillId="3" borderId="0" xfId="0" applyNumberFormat="1" applyFill="1"/>
    <xf numFmtId="10" fontId="0" fillId="3" borderId="1" xfId="0" applyNumberFormat="1" applyFill="1" applyBorder="1"/>
    <xf numFmtId="10" fontId="2" fillId="3" borderId="0" xfId="0" applyNumberFormat="1" applyFont="1" applyFill="1"/>
    <xf numFmtId="10" fontId="2" fillId="3" borderId="1" xfId="0" applyNumberFormat="1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1C7E6"/>
      <color rgb="FF003D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4883652603126111E-3"/>
          <c:y val="0.4603308270676692"/>
          <c:w val="0.9965116347396874"/>
          <c:h val="0.5363140133799064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V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61-47D6-BA8F-36DD7A18BC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61-47D6-BA8F-36DD7A18BC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61-47D6-BA8F-36DD7A18BC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461-47D6-BA8F-36DD7A18BC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461-47D6-BA8F-36DD7A18BC9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461-47D6-BA8F-36DD7A18BC9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461-47D6-BA8F-36DD7A18BC9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461-47D6-BA8F-36DD7A18BC9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461-47D6-BA8F-36DD7A18BC9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461-47D6-BA8F-36DD7A18BC9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461-47D6-BA8F-36DD7A18BC9B}"/>
              </c:ext>
            </c:extLst>
          </c:dPt>
          <c:cat>
            <c:strRef>
              <c:f>'Análisis financiero'!$A$10:$A$21</c:f>
              <c:strCache>
                <c:ptCount val="12"/>
                <c:pt idx="0">
                  <c:v>Gastos de personal</c:v>
                </c:pt>
                <c:pt idx="1">
                  <c:v>Coste de las instalaciones</c:v>
                </c:pt>
                <c:pt idx="2">
                  <c:v>Gasto en publicidad</c:v>
                </c:pt>
                <c:pt idx="3">
                  <c:v>Coste de viajes</c:v>
                </c:pt>
                <c:pt idx="4">
                  <c:v>Tributos</c:v>
                </c:pt>
                <c:pt idx="5">
                  <c:v>Seguros</c:v>
                </c:pt>
                <c:pt idx="6">
                  <c:v>Otros gastos</c:v>
                </c:pt>
                <c:pt idx="7">
                  <c:v>Costes vehículos de motor</c:v>
                </c:pt>
                <c:pt idx="8">
                  <c:v>Costes de entrega de mercancías</c:v>
                </c:pt>
                <c:pt idx="9">
                  <c:v>Amortización</c:v>
                </c:pt>
                <c:pt idx="10">
                  <c:v>Reparación y mantenimiento</c:v>
                </c:pt>
                <c:pt idx="11">
                  <c:v>Total</c:v>
                </c:pt>
              </c:strCache>
            </c:strRef>
          </c:cat>
          <c:val>
            <c:numRef>
              <c:f>'Análisis financiero'!$D$10:$D$20</c:f>
              <c:numCache>
                <c:formatCode>0.00%</c:formatCode>
                <c:ptCount val="11"/>
                <c:pt idx="0">
                  <c:v>0.65359477124183007</c:v>
                </c:pt>
                <c:pt idx="1">
                  <c:v>0.2178649237472767</c:v>
                </c:pt>
                <c:pt idx="2">
                  <c:v>4.357298474945534E-2</c:v>
                </c:pt>
                <c:pt idx="3">
                  <c:v>0</c:v>
                </c:pt>
                <c:pt idx="4">
                  <c:v>1.7429193899782137E-2</c:v>
                </c:pt>
                <c:pt idx="5">
                  <c:v>4.3572984749455342E-3</c:v>
                </c:pt>
                <c:pt idx="6">
                  <c:v>0</c:v>
                </c:pt>
                <c:pt idx="7">
                  <c:v>2.178649237472767E-2</c:v>
                </c:pt>
                <c:pt idx="8">
                  <c:v>3.2679738562091505E-2</c:v>
                </c:pt>
                <c:pt idx="9">
                  <c:v>4.3572984749455342E-3</c:v>
                </c:pt>
                <c:pt idx="10">
                  <c:v>4.3572984749455342E-3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4-4328-AE5C-D9818C8FC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'Análisis financiero'!$A$55</c:f>
              <c:strCache>
                <c:ptCount val="1"/>
                <c:pt idx="0">
                  <c:v>Resultado del ejercicio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('Análisis financiero'!$B$1,'Análisis financiero'!$E$1)</c:f>
              <c:strCache>
                <c:ptCount val="2"/>
                <c:pt idx="0">
                  <c:v>Enero 2021</c:v>
                </c:pt>
                <c:pt idx="1">
                  <c:v>Enero 2020</c:v>
                </c:pt>
              </c:strCache>
            </c:strRef>
          </c:cat>
          <c:val>
            <c:numRef>
              <c:f>('Análisis financiero'!$B$55,'Análisis financiero'!$E$55)</c:f>
              <c:numCache>
                <c:formatCode>#,##0.00\ "€"</c:formatCode>
                <c:ptCount val="2"/>
                <c:pt idx="0">
                  <c:v>200400</c:v>
                </c:pt>
                <c:pt idx="1">
                  <c:v>171600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8-467C-B349-AE2BDEC77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474479"/>
        <c:axId val="1368106703"/>
      </c:areaChart>
      <c:catAx>
        <c:axId val="15244744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1368106703"/>
        <c:crosses val="autoZero"/>
        <c:auto val="1"/>
        <c:lblAlgn val="ctr"/>
        <c:lblOffset val="100"/>
        <c:noMultiLvlLbl val="1"/>
      </c:catAx>
      <c:valAx>
        <c:axId val="136810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15244744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22</xdr:row>
      <xdr:rowOff>98425</xdr:rowOff>
    </xdr:from>
    <xdr:to>
      <xdr:col>4</xdr:col>
      <xdr:colOff>6350</xdr:colOff>
      <xdr:row>41</xdr:row>
      <xdr:rowOff>95250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F7A0CDE-8981-4FF0-9B2A-37010343F2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3175</xdr:colOff>
      <xdr:row>21</xdr:row>
      <xdr:rowOff>0</xdr:rowOff>
    </xdr:from>
    <xdr:to>
      <xdr:col>4</xdr:col>
      <xdr:colOff>0</xdr:colOff>
      <xdr:row>40</xdr:row>
      <xdr:rowOff>76200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A75B0F85-630B-4A34-AFC3-05C4D976BD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12706</xdr:colOff>
      <xdr:row>55</xdr:row>
      <xdr:rowOff>6350</xdr:rowOff>
    </xdr:from>
    <xdr:to>
      <xdr:col>7</xdr:col>
      <xdr:colOff>0</xdr:colOff>
      <xdr:row>69</xdr:row>
      <xdr:rowOff>171450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7844136B-D78A-4AE2-A16B-8971984D9B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86F94-F20D-48C9-A791-F55F9580A6E0}">
  <dimension ref="A1:G70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68" sqref="G68"/>
    </sheetView>
  </sheetViews>
  <sheetFormatPr baseColWidth="10" defaultRowHeight="15" outlineLevelRow="1"/>
  <cols>
    <col min="1" max="1" width="67.85546875" style="1" customWidth="1"/>
    <col min="2" max="2" width="30" customWidth="1"/>
    <col min="3" max="3" width="19.140625" bestFit="1" customWidth="1"/>
    <col min="4" max="4" width="18.28515625" style="2" bestFit="1" customWidth="1"/>
    <col min="5" max="5" width="23.42578125" customWidth="1"/>
    <col min="6" max="6" width="19.42578125" bestFit="1" customWidth="1"/>
    <col min="7" max="7" width="18.5703125" bestFit="1" customWidth="1"/>
  </cols>
  <sheetData>
    <row r="1" spans="1:7" ht="18">
      <c r="A1" s="3" t="s">
        <v>1</v>
      </c>
      <c r="B1" s="5" t="s">
        <v>24</v>
      </c>
      <c r="C1" s="6" t="s">
        <v>22</v>
      </c>
      <c r="D1" s="7" t="s">
        <v>23</v>
      </c>
      <c r="E1" s="5" t="s">
        <v>25</v>
      </c>
      <c r="F1" s="6" t="s">
        <v>22</v>
      </c>
      <c r="G1" s="6" t="s">
        <v>23</v>
      </c>
    </row>
    <row r="2" spans="1:7">
      <c r="A2" s="4" t="s">
        <v>2</v>
      </c>
      <c r="B2" s="11">
        <v>325000</v>
      </c>
      <c r="C2" s="13">
        <f>B3/B5</f>
        <v>2.9841838257236644E-2</v>
      </c>
      <c r="D2" s="14">
        <f>B2/B21</f>
        <v>7.0806100217864927</v>
      </c>
      <c r="E2" s="11">
        <v>304000</v>
      </c>
      <c r="F2" s="13">
        <f>E3/E5</f>
        <v>2.5632809996795899E-2</v>
      </c>
      <c r="G2" s="14">
        <f>E2/E21</f>
        <v>5.8800773694390713</v>
      </c>
    </row>
    <row r="3" spans="1:7">
      <c r="A3" s="4" t="s">
        <v>3</v>
      </c>
      <c r="B3" s="11">
        <v>10000</v>
      </c>
      <c r="C3" s="13">
        <f>B3/B5</f>
        <v>2.9841838257236644E-2</v>
      </c>
      <c r="D3" s="14">
        <f>B3/B21</f>
        <v>0.2178649237472767</v>
      </c>
      <c r="E3" s="11">
        <v>8000</v>
      </c>
      <c r="F3" s="13">
        <f>E3/E5</f>
        <v>2.5632809996795899E-2</v>
      </c>
      <c r="G3" s="14">
        <f>E3/E21</f>
        <v>0.15473887814313347</v>
      </c>
    </row>
    <row r="4" spans="1:7">
      <c r="A4" s="4" t="s">
        <v>4</v>
      </c>
      <c r="B4" s="11">
        <v>100</v>
      </c>
      <c r="C4" s="13">
        <f>B4/B5</f>
        <v>2.9841838257236647E-4</v>
      </c>
      <c r="D4" s="14">
        <f>B4/B21</f>
        <v>2.1786492374727671E-3</v>
      </c>
      <c r="E4" s="11">
        <v>100</v>
      </c>
      <c r="F4" s="13">
        <f>E4/E5</f>
        <v>3.2041012495994872E-4</v>
      </c>
      <c r="G4" s="14">
        <f>E4/E21</f>
        <v>1.9342359767891683E-3</v>
      </c>
    </row>
    <row r="5" spans="1:7">
      <c r="A5" s="10" t="s">
        <v>5</v>
      </c>
      <c r="B5" s="12">
        <f>SUM(B2:B4)</f>
        <v>335100</v>
      </c>
      <c r="C5" s="13">
        <f>B5/B5</f>
        <v>1</v>
      </c>
      <c r="D5" s="14">
        <f>B5/B21</f>
        <v>7.3006535947712417</v>
      </c>
      <c r="E5" s="12">
        <f>SUM(E2:E4)</f>
        <v>312100</v>
      </c>
      <c r="F5" s="13">
        <f>E5/E5</f>
        <v>1</v>
      </c>
      <c r="G5" s="14">
        <f>E5/E21</f>
        <v>6.0367504835589942</v>
      </c>
    </row>
    <row r="6" spans="1:7">
      <c r="A6" s="4"/>
      <c r="B6" s="11"/>
      <c r="C6" s="13"/>
      <c r="D6" s="14"/>
      <c r="E6" s="11"/>
      <c r="F6" s="13"/>
      <c r="G6" s="14"/>
    </row>
    <row r="7" spans="1:7">
      <c r="A7" s="4" t="s">
        <v>26</v>
      </c>
      <c r="B7" s="11">
        <v>80000</v>
      </c>
      <c r="C7" s="13">
        <f>B7/B5</f>
        <v>0.23873470605789315</v>
      </c>
      <c r="D7" s="14">
        <f>B7/B21</f>
        <v>1.7429193899782136</v>
      </c>
      <c r="E7" s="11">
        <v>80000</v>
      </c>
      <c r="F7" s="13">
        <f>E7/E5</f>
        <v>0.25632809996795897</v>
      </c>
      <c r="G7" s="14">
        <f>E7/E21</f>
        <v>1.5473887814313345</v>
      </c>
    </row>
    <row r="8" spans="1:7" s="17" customFormat="1">
      <c r="A8" s="10" t="s">
        <v>0</v>
      </c>
      <c r="B8" s="12">
        <f>B5-B7</f>
        <v>255100</v>
      </c>
      <c r="C8" s="15">
        <f>B8/B5</f>
        <v>0.76126529394210685</v>
      </c>
      <c r="D8" s="16">
        <f>B8/B21</f>
        <v>5.5577342047930287</v>
      </c>
      <c r="E8" s="12">
        <f>E5-E7</f>
        <v>232100</v>
      </c>
      <c r="F8" s="15">
        <f>E8/E5</f>
        <v>0.74367190003204098</v>
      </c>
      <c r="G8" s="16">
        <f>E8/E21</f>
        <v>4.4893617021276597</v>
      </c>
    </row>
    <row r="9" spans="1:7">
      <c r="A9" s="4"/>
      <c r="B9" s="11"/>
      <c r="C9" s="13"/>
      <c r="D9" s="14"/>
      <c r="E9" s="11"/>
      <c r="F9" s="13"/>
      <c r="G9" s="14"/>
    </row>
    <row r="10" spans="1:7">
      <c r="A10" s="4" t="s">
        <v>6</v>
      </c>
      <c r="B10" s="11">
        <v>30000</v>
      </c>
      <c r="C10" s="13">
        <f>B10/B5</f>
        <v>8.9525514771709933E-2</v>
      </c>
      <c r="D10" s="14">
        <f>B10/B21</f>
        <v>0.65359477124183007</v>
      </c>
      <c r="E10" s="11">
        <v>35000</v>
      </c>
      <c r="F10" s="13">
        <f>E10/E5</f>
        <v>0.11214354373598205</v>
      </c>
      <c r="G10" s="14">
        <f>E10/E21</f>
        <v>0.67698259187620891</v>
      </c>
    </row>
    <row r="11" spans="1:7">
      <c r="A11" s="4" t="s">
        <v>7</v>
      </c>
      <c r="B11" s="11">
        <v>10000</v>
      </c>
      <c r="C11" s="13">
        <f>B11/B5</f>
        <v>2.9841838257236644E-2</v>
      </c>
      <c r="D11" s="14">
        <f>B11/B21</f>
        <v>0.2178649237472767</v>
      </c>
      <c r="E11" s="11">
        <v>10000</v>
      </c>
      <c r="F11" s="13">
        <f>E11/E5</f>
        <v>3.2041012495994871E-2</v>
      </c>
      <c r="G11" s="14">
        <f>E11/E21</f>
        <v>0.19342359767891681</v>
      </c>
    </row>
    <row r="12" spans="1:7">
      <c r="A12" s="4" t="s">
        <v>8</v>
      </c>
      <c r="B12" s="11">
        <v>2000</v>
      </c>
      <c r="C12" s="13">
        <f>B12/B5</f>
        <v>5.9683676514473288E-3</v>
      </c>
      <c r="D12" s="14">
        <f>B12/B21</f>
        <v>4.357298474945534E-2</v>
      </c>
      <c r="E12" s="11">
        <v>2000</v>
      </c>
      <c r="F12" s="13">
        <f>E12/E5</f>
        <v>6.4082024991989747E-3</v>
      </c>
      <c r="G12" s="14">
        <f>E12/E21</f>
        <v>3.8684719535783368E-2</v>
      </c>
    </row>
    <row r="13" spans="1:7">
      <c r="A13" s="4" t="s">
        <v>9</v>
      </c>
      <c r="B13" s="11">
        <v>0</v>
      </c>
      <c r="C13" s="13">
        <f>B13/B5</f>
        <v>0</v>
      </c>
      <c r="D13" s="14">
        <f>B13/B21</f>
        <v>0</v>
      </c>
      <c r="E13" s="11">
        <v>0</v>
      </c>
      <c r="F13" s="13">
        <f>E13/E5</f>
        <v>0</v>
      </c>
      <c r="G13" s="14">
        <f>E13/E21</f>
        <v>0</v>
      </c>
    </row>
    <row r="14" spans="1:7">
      <c r="A14" s="4" t="s">
        <v>10</v>
      </c>
      <c r="B14" s="11">
        <v>800</v>
      </c>
      <c r="C14" s="13">
        <f>B14/B5</f>
        <v>2.3873470605789318E-3</v>
      </c>
      <c r="D14" s="14">
        <f>B14/B21</f>
        <v>1.7429193899782137E-2</v>
      </c>
      <c r="E14" s="11">
        <v>800</v>
      </c>
      <c r="F14" s="13">
        <f>E14/E5</f>
        <v>2.5632809996795898E-3</v>
      </c>
      <c r="G14" s="14">
        <f>E14/E21</f>
        <v>1.5473887814313346E-2</v>
      </c>
    </row>
    <row r="15" spans="1:7">
      <c r="A15" s="4" t="s">
        <v>11</v>
      </c>
      <c r="B15" s="11">
        <v>200</v>
      </c>
      <c r="C15" s="13">
        <f>B15/B5</f>
        <v>5.9683676514473295E-4</v>
      </c>
      <c r="D15" s="14">
        <f>B15/B21</f>
        <v>4.3572984749455342E-3</v>
      </c>
      <c r="E15" s="11">
        <v>200</v>
      </c>
      <c r="F15" s="13">
        <f>E15/E5</f>
        <v>6.4082024991989745E-4</v>
      </c>
      <c r="G15" s="14">
        <f>E15/E21</f>
        <v>3.8684719535783366E-3</v>
      </c>
    </row>
    <row r="16" spans="1:7">
      <c r="A16" s="4" t="s">
        <v>12</v>
      </c>
      <c r="B16" s="11">
        <v>0</v>
      </c>
      <c r="C16" s="13">
        <f>B16/B5</f>
        <v>0</v>
      </c>
      <c r="D16" s="14">
        <f>B16/B21</f>
        <v>0</v>
      </c>
      <c r="E16" s="11">
        <v>0</v>
      </c>
      <c r="F16" s="13">
        <f>E16/E5</f>
        <v>0</v>
      </c>
      <c r="G16" s="14">
        <f>E16/E21</f>
        <v>0</v>
      </c>
    </row>
    <row r="17" spans="1:7">
      <c r="A17" s="4" t="s">
        <v>13</v>
      </c>
      <c r="B17" s="11">
        <v>1000</v>
      </c>
      <c r="C17" s="13">
        <f>B17/B5</f>
        <v>2.9841838257236644E-3</v>
      </c>
      <c r="D17" s="14">
        <f>B17/B21</f>
        <v>2.178649237472767E-2</v>
      </c>
      <c r="E17" s="11">
        <v>1000</v>
      </c>
      <c r="F17" s="13">
        <f>E17/E5</f>
        <v>3.2041012495994873E-3</v>
      </c>
      <c r="G17" s="14">
        <f>E17/E21</f>
        <v>1.9342359767891684E-2</v>
      </c>
    </row>
    <row r="18" spans="1:7">
      <c r="A18" s="4" t="s">
        <v>14</v>
      </c>
      <c r="B18" s="11">
        <v>1500</v>
      </c>
      <c r="C18" s="13">
        <f>B18/B5</f>
        <v>4.4762757385854966E-3</v>
      </c>
      <c r="D18" s="14">
        <f>B18/B21</f>
        <v>3.2679738562091505E-2</v>
      </c>
      <c r="E18" s="11">
        <v>2000</v>
      </c>
      <c r="F18" s="13">
        <f>E18/E5</f>
        <v>6.4082024991989747E-3</v>
      </c>
      <c r="G18" s="14">
        <f>E18/E21</f>
        <v>3.8684719535783368E-2</v>
      </c>
    </row>
    <row r="19" spans="1:7">
      <c r="A19" s="4" t="s">
        <v>15</v>
      </c>
      <c r="B19" s="11">
        <v>200</v>
      </c>
      <c r="C19" s="13">
        <f>B19/B5</f>
        <v>5.9683676514473295E-4</v>
      </c>
      <c r="D19" s="14">
        <f>B19/B21</f>
        <v>4.3572984749455342E-3</v>
      </c>
      <c r="E19" s="11">
        <v>200</v>
      </c>
      <c r="F19" s="13">
        <f>E19/E5</f>
        <v>6.4082024991989745E-4</v>
      </c>
      <c r="G19" s="14">
        <f>E19/E21</f>
        <v>3.8684719535783366E-3</v>
      </c>
    </row>
    <row r="20" spans="1:7">
      <c r="A20" s="4" t="s">
        <v>16</v>
      </c>
      <c r="B20" s="11">
        <v>200</v>
      </c>
      <c r="C20" s="13">
        <f>B20/B5</f>
        <v>5.9683676514473295E-4</v>
      </c>
      <c r="D20" s="14">
        <f>B20/B21</f>
        <v>4.3572984749455342E-3</v>
      </c>
      <c r="E20" s="11">
        <v>500</v>
      </c>
      <c r="F20" s="13">
        <f>E20/E5</f>
        <v>1.6020506247997437E-3</v>
      </c>
      <c r="G20" s="14">
        <f>E20/E21</f>
        <v>9.6711798839458421E-3</v>
      </c>
    </row>
    <row r="21" spans="1:7">
      <c r="A21" s="10" t="s">
        <v>17</v>
      </c>
      <c r="B21" s="12">
        <f>SUM(B10:B20)</f>
        <v>45900</v>
      </c>
      <c r="C21" s="13">
        <f>B21/B5</f>
        <v>0.13697403760071619</v>
      </c>
      <c r="D21" s="14">
        <f>B21/B21</f>
        <v>1</v>
      </c>
      <c r="E21" s="12">
        <f>SUM(E10:E20)</f>
        <v>51700</v>
      </c>
      <c r="F21" s="13">
        <f>E21/E5</f>
        <v>0.16565203460429351</v>
      </c>
      <c r="G21" s="14">
        <f>E21/E21</f>
        <v>1</v>
      </c>
    </row>
    <row r="22" spans="1:7">
      <c r="A22" s="10"/>
      <c r="B22" s="12"/>
      <c r="C22" s="13"/>
      <c r="D22" s="14"/>
      <c r="E22" s="12"/>
      <c r="F22" s="13"/>
      <c r="G22" s="14"/>
    </row>
    <row r="23" spans="1:7" outlineLevel="1">
      <c r="A23" s="10"/>
      <c r="B23" s="12"/>
      <c r="C23" s="13"/>
      <c r="D23" s="14"/>
      <c r="E23" s="12"/>
      <c r="F23" s="13"/>
      <c r="G23" s="14"/>
    </row>
    <row r="24" spans="1:7" outlineLevel="1">
      <c r="A24" s="10"/>
      <c r="B24" s="12"/>
      <c r="C24" s="13"/>
      <c r="D24" s="14"/>
      <c r="E24" s="12"/>
      <c r="F24" s="13"/>
      <c r="G24" s="14"/>
    </row>
    <row r="25" spans="1:7" outlineLevel="1">
      <c r="A25" s="10"/>
      <c r="B25" s="12"/>
      <c r="C25" s="13"/>
      <c r="D25" s="14"/>
      <c r="E25" s="12"/>
      <c r="F25" s="13"/>
      <c r="G25" s="14"/>
    </row>
    <row r="26" spans="1:7" outlineLevel="1">
      <c r="A26" s="10"/>
      <c r="B26" s="12"/>
      <c r="C26" s="13"/>
      <c r="D26" s="14"/>
      <c r="E26" s="12"/>
      <c r="F26" s="13"/>
      <c r="G26" s="14"/>
    </row>
    <row r="27" spans="1:7" outlineLevel="1">
      <c r="A27" s="10"/>
      <c r="B27" s="12"/>
      <c r="C27" s="13"/>
      <c r="D27" s="14"/>
      <c r="E27" s="12"/>
      <c r="F27" s="13"/>
      <c r="G27" s="14"/>
    </row>
    <row r="28" spans="1:7" outlineLevel="1">
      <c r="A28" s="10"/>
      <c r="B28" s="12"/>
      <c r="C28" s="13"/>
      <c r="D28" s="14"/>
      <c r="E28" s="12"/>
      <c r="F28" s="13"/>
      <c r="G28" s="14"/>
    </row>
    <row r="29" spans="1:7" outlineLevel="1">
      <c r="A29" s="10"/>
      <c r="B29" s="12"/>
      <c r="C29" s="13"/>
      <c r="D29" s="14"/>
      <c r="E29" s="12"/>
      <c r="F29" s="13"/>
      <c r="G29" s="14"/>
    </row>
    <row r="30" spans="1:7" outlineLevel="1">
      <c r="A30" s="10"/>
      <c r="B30" s="12"/>
      <c r="C30" s="13"/>
      <c r="D30" s="14"/>
      <c r="E30" s="12"/>
      <c r="F30" s="13"/>
      <c r="G30" s="14"/>
    </row>
    <row r="31" spans="1:7" outlineLevel="1">
      <c r="A31" s="10"/>
      <c r="B31" s="12"/>
      <c r="C31" s="13"/>
      <c r="D31" s="14"/>
      <c r="E31" s="12"/>
      <c r="F31" s="13"/>
      <c r="G31" s="14"/>
    </row>
    <row r="32" spans="1:7" outlineLevel="1">
      <c r="A32" s="10"/>
      <c r="B32" s="12"/>
      <c r="C32" s="13"/>
      <c r="D32" s="14"/>
      <c r="E32" s="12"/>
      <c r="F32" s="13"/>
      <c r="G32" s="14"/>
    </row>
    <row r="33" spans="1:7" outlineLevel="1">
      <c r="A33" s="10"/>
      <c r="B33" s="12"/>
      <c r="C33" s="13"/>
      <c r="D33" s="14"/>
      <c r="E33" s="12"/>
      <c r="F33" s="13"/>
      <c r="G33" s="14"/>
    </row>
    <row r="34" spans="1:7" outlineLevel="1">
      <c r="A34" s="10"/>
      <c r="B34" s="12"/>
      <c r="C34" s="13"/>
      <c r="D34" s="14"/>
      <c r="E34" s="12"/>
      <c r="F34" s="13"/>
      <c r="G34" s="14"/>
    </row>
    <row r="35" spans="1:7" outlineLevel="1">
      <c r="A35" s="10"/>
      <c r="B35" s="12"/>
      <c r="C35" s="13"/>
      <c r="D35" s="14"/>
      <c r="E35" s="12"/>
      <c r="F35" s="13"/>
      <c r="G35" s="14"/>
    </row>
    <row r="36" spans="1:7" outlineLevel="1">
      <c r="A36" s="10"/>
      <c r="B36" s="12"/>
      <c r="C36" s="13"/>
      <c r="D36" s="14"/>
      <c r="E36" s="12"/>
      <c r="F36" s="13"/>
      <c r="G36" s="14"/>
    </row>
    <row r="37" spans="1:7" outlineLevel="1">
      <c r="A37" s="10"/>
      <c r="B37" s="12"/>
      <c r="C37" s="13"/>
      <c r="D37" s="14"/>
      <c r="E37" s="12"/>
      <c r="F37" s="13"/>
      <c r="G37" s="14"/>
    </row>
    <row r="38" spans="1:7" outlineLevel="1">
      <c r="A38" s="10"/>
      <c r="B38" s="12"/>
      <c r="C38" s="13"/>
      <c r="D38" s="14"/>
      <c r="E38" s="12"/>
      <c r="F38" s="13"/>
      <c r="G38" s="14"/>
    </row>
    <row r="39" spans="1:7" outlineLevel="1">
      <c r="A39" s="10"/>
      <c r="B39" s="12"/>
      <c r="C39" s="13"/>
      <c r="D39" s="14"/>
      <c r="E39" s="12"/>
      <c r="F39" s="13"/>
      <c r="G39" s="14"/>
    </row>
    <row r="40" spans="1:7" outlineLevel="1">
      <c r="A40" s="10"/>
      <c r="B40" s="12"/>
      <c r="C40" s="13"/>
      <c r="D40" s="14"/>
      <c r="E40" s="12"/>
      <c r="F40" s="13"/>
      <c r="G40" s="14"/>
    </row>
    <row r="41" spans="1:7" outlineLevel="1">
      <c r="A41" s="10"/>
      <c r="B41" s="12"/>
      <c r="C41" s="13"/>
      <c r="D41" s="14"/>
      <c r="E41" s="12"/>
      <c r="F41" s="13"/>
      <c r="G41" s="14"/>
    </row>
    <row r="42" spans="1:7" outlineLevel="1">
      <c r="A42" s="4"/>
      <c r="B42" s="11"/>
      <c r="C42" s="13"/>
      <c r="D42" s="14"/>
      <c r="E42" s="11"/>
      <c r="F42" s="13"/>
      <c r="G42" s="14"/>
    </row>
    <row r="43" spans="1:7">
      <c r="A43" s="10" t="s">
        <v>18</v>
      </c>
      <c r="B43" s="12">
        <f>B8-B21</f>
        <v>209200</v>
      </c>
      <c r="C43" s="13">
        <f>B43/B5</f>
        <v>0.6242912563413906</v>
      </c>
      <c r="D43" s="14">
        <f>B43/B21</f>
        <v>4.5577342047930287</v>
      </c>
      <c r="E43" s="12">
        <f>E8-E21</f>
        <v>180400</v>
      </c>
      <c r="F43" s="13">
        <f>E43/E5</f>
        <v>0.57801986542774753</v>
      </c>
      <c r="G43" s="14">
        <f>E43/E21</f>
        <v>3.4893617021276597</v>
      </c>
    </row>
    <row r="44" spans="1:7">
      <c r="A44" s="4"/>
      <c r="B44" s="11"/>
      <c r="C44" s="13"/>
      <c r="D44" s="14"/>
      <c r="E44" s="11"/>
      <c r="F44" s="13"/>
      <c r="G44" s="14"/>
    </row>
    <row r="45" spans="1:7">
      <c r="A45" s="4" t="s">
        <v>30</v>
      </c>
      <c r="B45" s="11">
        <v>3000</v>
      </c>
      <c r="C45" s="13">
        <f>B45/B5</f>
        <v>8.9525514771709933E-3</v>
      </c>
      <c r="D45" s="14">
        <f>B45/B21</f>
        <v>6.535947712418301E-2</v>
      </c>
      <c r="E45" s="11">
        <v>3000</v>
      </c>
      <c r="F45" s="13">
        <f>E45/E5</f>
        <v>9.6123037487984616E-3</v>
      </c>
      <c r="G45" s="14">
        <f>E45/E21</f>
        <v>5.8027079303675046E-2</v>
      </c>
    </row>
    <row r="46" spans="1:7">
      <c r="A46" s="4" t="s">
        <v>28</v>
      </c>
      <c r="B46" s="11">
        <v>1000</v>
      </c>
      <c r="C46" s="13">
        <f>B46/B5</f>
        <v>2.9841838257236644E-3</v>
      </c>
      <c r="D46" s="14">
        <f>B46/B21</f>
        <v>2.178649237472767E-2</v>
      </c>
      <c r="E46" s="11">
        <v>1000</v>
      </c>
      <c r="F46" s="13">
        <f>E46/E5</f>
        <v>3.2041012495994873E-3</v>
      </c>
      <c r="G46" s="14">
        <f>E46/E21</f>
        <v>1.9342359767891684E-2</v>
      </c>
    </row>
    <row r="47" spans="1:7">
      <c r="A47" s="10" t="s">
        <v>31</v>
      </c>
      <c r="B47" s="12">
        <f>SUM(B45:B46)</f>
        <v>4000</v>
      </c>
      <c r="C47" s="13">
        <f>B47/B5</f>
        <v>1.1936735302894658E-2</v>
      </c>
      <c r="D47" s="14">
        <f>B47/B21</f>
        <v>8.714596949891068E-2</v>
      </c>
      <c r="E47" s="12">
        <f>SUM(E45:E46)</f>
        <v>4000</v>
      </c>
      <c r="F47" s="13">
        <f>E47/E5</f>
        <v>1.2816404998397949E-2</v>
      </c>
      <c r="G47" s="14">
        <f>E47/E21</f>
        <v>7.7369439071566737E-2</v>
      </c>
    </row>
    <row r="48" spans="1:7">
      <c r="A48" s="4"/>
      <c r="B48" s="11"/>
      <c r="C48" s="13"/>
      <c r="D48" s="14">
        <f>B48/B21</f>
        <v>0</v>
      </c>
      <c r="E48" s="11"/>
      <c r="F48" s="13"/>
      <c r="G48" s="14">
        <f>E48/E21</f>
        <v>0</v>
      </c>
    </row>
    <row r="49" spans="1:7">
      <c r="A49" s="4" t="s">
        <v>29</v>
      </c>
      <c r="B49" s="11">
        <v>200</v>
      </c>
      <c r="C49" s="13">
        <f>B49/B5</f>
        <v>5.9683676514473295E-4</v>
      </c>
      <c r="D49" s="14">
        <f>B49/B21</f>
        <v>4.3572984749455342E-3</v>
      </c>
      <c r="E49" s="11">
        <v>200</v>
      </c>
      <c r="F49" s="13">
        <f>E49/E5</f>
        <v>6.4082024991989745E-4</v>
      </c>
      <c r="G49" s="14">
        <f>E49/E21</f>
        <v>3.8684719535783366E-3</v>
      </c>
    </row>
    <row r="50" spans="1:7">
      <c r="A50" s="4" t="s">
        <v>27</v>
      </c>
      <c r="B50" s="11">
        <v>0</v>
      </c>
      <c r="C50" s="13">
        <f>B50/B5</f>
        <v>0</v>
      </c>
      <c r="D50" s="14">
        <f>B50/B21</f>
        <v>0</v>
      </c>
      <c r="E50" s="11">
        <v>0</v>
      </c>
      <c r="F50" s="13">
        <f>E50/E5</f>
        <v>0</v>
      </c>
      <c r="G50" s="14">
        <f>E50/E21</f>
        <v>0</v>
      </c>
    </row>
    <row r="51" spans="1:7">
      <c r="A51" s="10" t="s">
        <v>32</v>
      </c>
      <c r="B51" s="12">
        <f>SUM(B49:B50)</f>
        <v>200</v>
      </c>
      <c r="C51" s="13">
        <f>B51/B5</f>
        <v>5.9683676514473295E-4</v>
      </c>
      <c r="D51" s="14">
        <f>B51/B21</f>
        <v>4.3572984749455342E-3</v>
      </c>
      <c r="E51" s="12">
        <f>SUM(E49:E50)</f>
        <v>200</v>
      </c>
      <c r="F51" s="13">
        <f>E51/E5</f>
        <v>6.4082024991989745E-4</v>
      </c>
      <c r="G51" s="14">
        <f>E51/E21</f>
        <v>3.8684719535783366E-3</v>
      </c>
    </row>
    <row r="52" spans="1:7">
      <c r="A52" s="4"/>
      <c r="B52" s="11"/>
      <c r="C52" s="13"/>
      <c r="D52" s="14"/>
      <c r="E52" s="11"/>
      <c r="F52" s="13"/>
      <c r="G52" s="14"/>
    </row>
    <row r="53" spans="1:7">
      <c r="A53" s="4" t="s">
        <v>19</v>
      </c>
      <c r="B53" s="11">
        <f>(SUM(B43,B51))-B47</f>
        <v>205400</v>
      </c>
      <c r="C53" s="13">
        <f>B53/B5</f>
        <v>0.61295135780364074</v>
      </c>
      <c r="D53" s="14">
        <f>B53/B21</f>
        <v>4.4749455337690636</v>
      </c>
      <c r="E53" s="11">
        <f>(SUM(E43,E51))-E47</f>
        <v>176600</v>
      </c>
      <c r="F53" s="13">
        <f>E53/E5</f>
        <v>0.56584428067926951</v>
      </c>
      <c r="G53" s="14">
        <f>E53/E21</f>
        <v>3.4158607350096712</v>
      </c>
    </row>
    <row r="54" spans="1:7">
      <c r="A54" s="4" t="s">
        <v>20</v>
      </c>
      <c r="B54" s="11">
        <v>5000</v>
      </c>
      <c r="C54" s="13">
        <f>B54/B5</f>
        <v>1.4920919128618322E-2</v>
      </c>
      <c r="D54" s="14">
        <f>B54/B21</f>
        <v>0.10893246187363835</v>
      </c>
      <c r="E54" s="11">
        <v>5000</v>
      </c>
      <c r="F54" s="13">
        <f>E54/E5</f>
        <v>1.6020506247997435E-2</v>
      </c>
      <c r="G54" s="14">
        <f>E54/E21</f>
        <v>9.6711798839458407E-2</v>
      </c>
    </row>
    <row r="55" spans="1:7">
      <c r="A55" s="10" t="s">
        <v>21</v>
      </c>
      <c r="B55" s="12">
        <f>B53-B54</f>
        <v>200400</v>
      </c>
      <c r="C55" s="13">
        <f>B55/B5</f>
        <v>0.59803043867502237</v>
      </c>
      <c r="D55" s="14">
        <f>B55/B21</f>
        <v>4.3660130718954244</v>
      </c>
      <c r="E55" s="12">
        <f>E53-E54</f>
        <v>171600</v>
      </c>
      <c r="F55" s="13">
        <f>E55/E5</f>
        <v>0.54982377443127206</v>
      </c>
      <c r="G55" s="14">
        <f>E55/E21</f>
        <v>3.3191489361702127</v>
      </c>
    </row>
    <row r="56" spans="1:7" outlineLevel="1">
      <c r="A56" s="10"/>
      <c r="B56" s="8"/>
      <c r="C56" s="8"/>
      <c r="D56" s="9"/>
      <c r="E56" s="8"/>
      <c r="F56" s="8"/>
      <c r="G56" s="8"/>
    </row>
    <row r="57" spans="1:7" outlineLevel="1">
      <c r="A57" s="10"/>
      <c r="B57" s="8"/>
      <c r="C57" s="8"/>
      <c r="D57" s="9"/>
      <c r="E57" s="8"/>
      <c r="F57" s="8"/>
      <c r="G57" s="8"/>
    </row>
    <row r="58" spans="1:7" outlineLevel="1">
      <c r="A58" s="10"/>
      <c r="B58" s="8"/>
      <c r="C58" s="8"/>
      <c r="D58" s="9"/>
      <c r="E58" s="8"/>
      <c r="F58" s="8"/>
      <c r="G58" s="8"/>
    </row>
    <row r="59" spans="1:7" outlineLevel="1">
      <c r="A59" s="10"/>
      <c r="B59" s="8"/>
      <c r="C59" s="8"/>
      <c r="D59" s="9"/>
      <c r="E59" s="8"/>
      <c r="F59" s="8"/>
      <c r="G59" s="8"/>
    </row>
    <row r="60" spans="1:7" outlineLevel="1">
      <c r="A60" s="10"/>
      <c r="B60" s="8"/>
      <c r="C60" s="8"/>
      <c r="D60" s="9"/>
      <c r="E60" s="8"/>
      <c r="F60" s="8"/>
      <c r="G60" s="8"/>
    </row>
    <row r="61" spans="1:7" outlineLevel="1">
      <c r="A61" s="10"/>
      <c r="B61" s="8"/>
      <c r="C61" s="8"/>
      <c r="D61" s="9"/>
      <c r="E61" s="8"/>
      <c r="F61" s="8"/>
      <c r="G61" s="8"/>
    </row>
    <row r="62" spans="1:7" outlineLevel="1">
      <c r="A62" s="10"/>
      <c r="B62" s="8"/>
      <c r="C62" s="8"/>
      <c r="D62" s="9"/>
      <c r="E62" s="8"/>
      <c r="F62" s="8"/>
      <c r="G62" s="8"/>
    </row>
    <row r="63" spans="1:7" outlineLevel="1">
      <c r="A63" s="10"/>
      <c r="B63" s="8"/>
      <c r="C63" s="8"/>
      <c r="D63" s="9"/>
      <c r="E63" s="8"/>
      <c r="F63" s="8"/>
      <c r="G63" s="8"/>
    </row>
    <row r="64" spans="1:7" outlineLevel="1">
      <c r="A64" s="10"/>
      <c r="B64" s="8"/>
      <c r="C64" s="8"/>
      <c r="D64" s="9"/>
      <c r="E64" s="8"/>
      <c r="F64" s="8"/>
      <c r="G64" s="8"/>
    </row>
    <row r="65" spans="1:7" outlineLevel="1">
      <c r="A65" s="10"/>
      <c r="B65" s="8"/>
      <c r="C65" s="8"/>
      <c r="D65" s="9"/>
      <c r="E65" s="8"/>
      <c r="F65" s="8"/>
      <c r="G65" s="8"/>
    </row>
    <row r="66" spans="1:7" outlineLevel="1">
      <c r="A66" s="10"/>
      <c r="B66" s="8"/>
      <c r="C66" s="8"/>
      <c r="D66" s="9"/>
      <c r="E66" s="8"/>
      <c r="F66" s="8"/>
      <c r="G66" s="8"/>
    </row>
    <row r="67" spans="1:7" outlineLevel="1">
      <c r="A67" s="10"/>
      <c r="B67" s="8"/>
      <c r="C67" s="8"/>
      <c r="D67" s="9"/>
      <c r="E67" s="8"/>
      <c r="F67" s="8"/>
      <c r="G67" s="8"/>
    </row>
    <row r="68" spans="1:7" outlineLevel="1">
      <c r="A68" s="10"/>
      <c r="B68" s="8"/>
      <c r="C68" s="8"/>
      <c r="D68" s="9"/>
      <c r="E68" s="8"/>
      <c r="F68" s="8"/>
      <c r="G68" s="8"/>
    </row>
    <row r="69" spans="1:7" outlineLevel="1">
      <c r="A69" s="10"/>
      <c r="B69" s="8"/>
      <c r="C69" s="8"/>
      <c r="D69" s="9"/>
      <c r="E69" s="8"/>
      <c r="F69" s="8"/>
      <c r="G69" s="8"/>
    </row>
    <row r="70" spans="1:7" outlineLevel="1">
      <c r="A70" s="10"/>
      <c r="B70" s="8"/>
      <c r="C70" s="8"/>
      <c r="D70" s="9"/>
      <c r="E70" s="8"/>
      <c r="F70" s="8"/>
      <c r="G70" s="8"/>
    </row>
  </sheetData>
  <pageMargins left="0.7" right="0.7" top="0.78740157499999996" bottom="0.78740157499999996" header="0.3" footer="0.3"/>
  <pageSetup paperSize="9" orientation="portrait" r:id="rId1"/>
  <ignoredErrors>
    <ignoredError sqref="B5 E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Análisis financiero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Neusüß</dc:creator>
  <cp:lastModifiedBy>Jorvy</cp:lastModifiedBy>
  <dcterms:created xsi:type="dcterms:W3CDTF">2020-12-21T06:44:52Z</dcterms:created>
  <dcterms:modified xsi:type="dcterms:W3CDTF">2023-12-04T13:29:07Z</dcterms:modified>
</cp:coreProperties>
</file>